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<sst xmlns="http://schemas.openxmlformats.org/spreadsheetml/2006/main" count="117" uniqueCount="59">
  <si>
    <t>ENTRATE</t>
  </si>
  <si>
    <t>€</t>
  </si>
  <si>
    <t>QUOTE ISCRIZIONE ASSOCIAZIONE 2006</t>
  </si>
  <si>
    <t>USCITE</t>
  </si>
  <si>
    <t>STIPENDI E CONTRIBUTI</t>
  </si>
  <si>
    <t>COMPENSI A DOCENTI CORSO FORMAZIONE PROFESSIONALE CONTINUA</t>
  </si>
  <si>
    <t>CANCELLERIA</t>
  </si>
  <si>
    <t>ACQUISTO SOFTWARE ZUCCHETTI</t>
  </si>
  <si>
    <t>RESIDUO CASSA</t>
  </si>
  <si>
    <t>SALDO ATTIVO C/C 5936 BANCA POPOLARE DI BERGAMO - Filiale Monza</t>
  </si>
  <si>
    <t>DISPONIBILITA'</t>
  </si>
  <si>
    <t>SPESE E COMMISSIONI BANCARIE</t>
  </si>
  <si>
    <t>INTERESSI ATTIVI LORDI c/c n. 5936</t>
  </si>
  <si>
    <t xml:space="preserve">                                                                                                 rag. Mariadele Tremolada</t>
  </si>
  <si>
    <t xml:space="preserve">                                                                                                IL PRESIDENTE</t>
  </si>
  <si>
    <t xml:space="preserve">                                                                     ASSOCIAZIONE CULTURALE RAGIONIERI COMMERCIALISTI</t>
  </si>
  <si>
    <t xml:space="preserve">                                                                      Monza - Via Borgazzi, 83</t>
  </si>
  <si>
    <t>INTERNET ARCMONZA.IT</t>
  </si>
  <si>
    <t>POSTELEGRAFONICHE</t>
  </si>
  <si>
    <t>CONTO CONSUNTIVO 2006</t>
  </si>
  <si>
    <t>AVANZO DI CASSA AL 01.01.06</t>
  </si>
  <si>
    <t>SPESE IMPEGNATE A TUTTO IL 31 DICEMBRE 2006</t>
  </si>
  <si>
    <t>COLLEGIO DEI RAGIONIERI DI MONZA - contributo anno 2006</t>
  </si>
  <si>
    <t>SPESE VARIE</t>
  </si>
  <si>
    <t>RITENUTA FISCALE SU INTERESSI ATTIVI 2006 su c/c 5936</t>
  </si>
  <si>
    <t>CONTO CASSA AL 31.12.2006</t>
  </si>
  <si>
    <t>T.F.R. - Quota Anno 2006</t>
  </si>
  <si>
    <t>IMPOSTE E TASSE</t>
  </si>
  <si>
    <t xml:space="preserve"> </t>
  </si>
  <si>
    <t>COLLEGIO DEI RAGIONIERI DI MONZA - contributo anni precedenti</t>
  </si>
  <si>
    <t>QUOTE ISCRIZIONE ASSOCIAZIONE 2007</t>
  </si>
  <si>
    <t>Ritenute da pagare nel 2007</t>
  </si>
  <si>
    <t>SOPRAVVENIENZA PASSIVA</t>
  </si>
  <si>
    <r>
      <t xml:space="preserve">Zucchetti Srl - </t>
    </r>
    <r>
      <rPr>
        <sz val="10"/>
        <rFont val="Arial"/>
        <family val="2"/>
      </rPr>
      <t>fattura n. 55286 del 31.12.2006</t>
    </r>
  </si>
  <si>
    <r>
      <t>Gruppo Euroconference SpA -</t>
    </r>
    <r>
      <rPr>
        <sz val="10"/>
        <rFont val="Arial"/>
        <family val="2"/>
      </rPr>
      <t xml:space="preserve"> fattura n. 5011/02 del 14.12.2006</t>
    </r>
  </si>
  <si>
    <r>
      <t xml:space="preserve">ZeroDelta Srl </t>
    </r>
    <r>
      <rPr>
        <sz val="10"/>
        <rFont val="Arial"/>
        <family val="2"/>
      </rPr>
      <t>- fattura n. 132 del 01.09.06</t>
    </r>
  </si>
  <si>
    <t>"PRINCIPI CONTABILI NAZIONALI"</t>
  </si>
  <si>
    <t>Quote iscrizione corsi e convegni:</t>
  </si>
  <si>
    <t>"LEGGE FINANZIARIA 2006 E NOVITA' FISCALI"</t>
  </si>
  <si>
    <t>"COSTITUZIONE E UTILIZZO DI HOLDING NEGLI ASSETTI SOCIETARI"</t>
  </si>
  <si>
    <t>"IVA NEI RAPPORTI INERNAZIONALI E L'IVA NELL'EDILIZIA"</t>
  </si>
  <si>
    <t>"DICHIARAZIONE IVA 2006"</t>
  </si>
  <si>
    <t>"NUOVI ORIENTAMENTI DEL NOTARIATO MILANESE IN MATERIA SOCIETARIA"</t>
  </si>
  <si>
    <t>"FUNZIONI E ADEMPIMENTI DEL COLLEGIO SINDACALE"</t>
  </si>
  <si>
    <t>"PRIVACY E POSTA ELETTRONICA CERTIFICATA"</t>
  </si>
  <si>
    <t>"L'IMPAIRMENT DELL'AVVIAMENTO:DETERMINAZIONE E TRATTAMENTO CONTABILE"</t>
  </si>
  <si>
    <t>"UNICO SOCIETA' DI CAPITALI"</t>
  </si>
  <si>
    <t>"LEGGE ANTIRICICLAGGIO E I NUOVI OBBLIGHI PER I PROFESSIONISTI"</t>
  </si>
  <si>
    <t>"LE NOVITA' DI UNICO 2006"</t>
  </si>
  <si>
    <t>"ISCRIZIONI INPS DEI SOCI SRL"</t>
  </si>
  <si>
    <t>"PROCESSO TRIBUTARIO E DIFESA NEI CONFRONTI DEGLI STUDI DI SETTORE"</t>
  </si>
  <si>
    <t>"NOVITA' FISCALI INTRODOTTE DAL D.L. 223/2006 CONV. NELLA L.248/2006"</t>
  </si>
  <si>
    <t>"LA FISCALITA' DEGLI IMMOBILI DOPO LA L.248/20006 - DETR.IVA SULLE AUTO"</t>
  </si>
  <si>
    <t>"NOVITA' SUL FALSO IN BILANCIO, REATI SOCIETARI E NOZIONI DI REATI ANTIRIC."</t>
  </si>
  <si>
    <t>"LA RIFORMA SUGLI IMMOBILI, LA NUOVA DISCIPLINA TRIB.DELLE AUTO,…"</t>
  </si>
  <si>
    <t>"IL NUOVO CONCORDATO PREVENTIVO"</t>
  </si>
  <si>
    <t>"GLI INTERVENTI CORRETTIVI ED INTEGRATIVI DELLA RIFORMA SOCIETARIA"</t>
  </si>
  <si>
    <t>"NOVITA' SULLA REDAZIONE DEL BILANCIO"</t>
  </si>
  <si>
    <t>"LA LEGGE FINANZIARIA 2007"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</si>
</sst>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3"/>
  <sheetViews>
    <sheetView tabSelected="1" workbookViewId="0" topLeftCell="A1">
      <selection activeCell="F20" sqref="F20"/>
    </sheetView>
  </sheetViews>
  <sheetFormatPr defaultColWidth="9.140625" defaultRowHeight="12.75"/>
  <cols>
    <col min="2" max="2" width="59.57421875" style="2" customWidth="1"/>
    <col min="3" max="3" width="3.7109375" style="2" customWidth="1"/>
    <col min="4" max="4" width="10.7109375" style="6" customWidth="1"/>
    <col min="5" max="5" width="3.7109375" style="16" customWidth="1"/>
    <col min="6" max="6" width="10.7109375" style="6" customWidth="1"/>
    <col min="7" max="7" width="10.7109375" style="3" customWidth="1"/>
    <col min="8" max="8" width="10.140625" style="0" bestFit="1" customWidth="1"/>
  </cols>
  <sheetData>
    <row r="1" ht="12.75">
      <c r="B1" s="13" t="s">
        <v>15</v>
      </c>
    </row>
    <row r="2" ht="12.75">
      <c r="B2" s="13" t="s">
        <v>16</v>
      </c>
    </row>
    <row r="3" ht="12.75">
      <c r="B3" s="13"/>
    </row>
    <row r="4" ht="12.75">
      <c r="B4" s="5" t="s">
        <v>19</v>
      </c>
    </row>
    <row r="6" ht="12.75">
      <c r="B6" s="1" t="s">
        <v>0</v>
      </c>
    </row>
    <row r="8" spans="2:6" ht="12.75">
      <c r="B8" s="2" t="s">
        <v>20</v>
      </c>
      <c r="E8" s="16" t="s">
        <v>1</v>
      </c>
      <c r="F8" s="6">
        <f>3778.02+4765.84</f>
        <v>8543.86</v>
      </c>
    </row>
    <row r="9" spans="2:6" ht="12.75">
      <c r="B9" s="2" t="s">
        <v>22</v>
      </c>
      <c r="E9" s="16" t="s">
        <v>1</v>
      </c>
      <c r="F9" s="6">
        <v>10000</v>
      </c>
    </row>
    <row r="10" spans="2:8" ht="12.75">
      <c r="B10" s="2" t="s">
        <v>29</v>
      </c>
      <c r="E10" s="16" t="s">
        <v>1</v>
      </c>
      <c r="F10" s="6">
        <v>15000</v>
      </c>
      <c r="H10" s="3"/>
    </row>
    <row r="11" ht="12.75">
      <c r="B11" s="2" t="s">
        <v>37</v>
      </c>
    </row>
    <row r="12" spans="2:4" ht="12.75">
      <c r="B12" s="2" t="s">
        <v>36</v>
      </c>
      <c r="C12" s="2" t="s">
        <v>1</v>
      </c>
      <c r="D12" s="6">
        <v>8080</v>
      </c>
    </row>
    <row r="13" spans="2:4" ht="12.75">
      <c r="B13" s="2" t="s">
        <v>38</v>
      </c>
      <c r="C13" s="2" t="s">
        <v>1</v>
      </c>
      <c r="D13" s="6">
        <v>4980</v>
      </c>
    </row>
    <row r="14" spans="2:4" ht="12.75">
      <c r="B14" s="2" t="s">
        <v>39</v>
      </c>
      <c r="C14" s="2" t="s">
        <v>1</v>
      </c>
      <c r="D14" s="6">
        <v>3100</v>
      </c>
    </row>
    <row r="15" spans="2:4" ht="12.75">
      <c r="B15" s="2" t="s">
        <v>40</v>
      </c>
      <c r="C15" s="2" t="s">
        <v>1</v>
      </c>
      <c r="D15" s="6">
        <v>4240</v>
      </c>
    </row>
    <row r="16" spans="2:4" ht="12.75">
      <c r="B16" s="2" t="s">
        <v>41</v>
      </c>
      <c r="C16" s="2" t="s">
        <v>1</v>
      </c>
      <c r="D16" s="6">
        <v>1170</v>
      </c>
    </row>
    <row r="17" spans="2:4" ht="12.75">
      <c r="B17" s="2" t="s">
        <v>42</v>
      </c>
      <c r="C17" s="2" t="s">
        <v>1</v>
      </c>
      <c r="D17" s="6">
        <v>930</v>
      </c>
    </row>
    <row r="18" spans="2:4" ht="12.75">
      <c r="B18" s="2" t="s">
        <v>43</v>
      </c>
      <c r="C18" s="2" t="s">
        <v>1</v>
      </c>
      <c r="D18" s="6">
        <v>13350</v>
      </c>
    </row>
    <row r="19" spans="2:4" ht="12.75">
      <c r="B19" s="2" t="s">
        <v>44</v>
      </c>
      <c r="C19" s="2" t="s">
        <v>1</v>
      </c>
      <c r="D19" s="6">
        <v>1560</v>
      </c>
    </row>
    <row r="20" spans="2:4" ht="12.75">
      <c r="B20" s="2" t="s">
        <v>45</v>
      </c>
      <c r="C20" s="2" t="s">
        <v>1</v>
      </c>
      <c r="D20" s="6">
        <v>1000</v>
      </c>
    </row>
    <row r="21" spans="2:4" ht="12.75">
      <c r="B21" s="2" t="s">
        <v>46</v>
      </c>
      <c r="C21" s="2" t="s">
        <v>1</v>
      </c>
      <c r="D21" s="6">
        <v>1800</v>
      </c>
    </row>
    <row r="22" spans="2:4" ht="12.75">
      <c r="B22" s="2" t="s">
        <v>47</v>
      </c>
      <c r="C22" s="2" t="s">
        <v>1</v>
      </c>
      <c r="D22" s="6">
        <v>3950</v>
      </c>
    </row>
    <row r="23" spans="2:4" ht="12.75">
      <c r="B23" s="2" t="s">
        <v>48</v>
      </c>
      <c r="C23" s="2" t="s">
        <v>1</v>
      </c>
      <c r="D23" s="6">
        <v>3550</v>
      </c>
    </row>
    <row r="24" spans="2:4" ht="12.75">
      <c r="B24" s="2" t="s">
        <v>49</v>
      </c>
      <c r="C24" s="2" t="s">
        <v>1</v>
      </c>
      <c r="D24" s="6">
        <v>3150</v>
      </c>
    </row>
    <row r="25" spans="2:4" ht="12.75">
      <c r="B25" s="2" t="s">
        <v>50</v>
      </c>
      <c r="C25" s="2" t="s">
        <v>1</v>
      </c>
      <c r="D25" s="6">
        <v>11000</v>
      </c>
    </row>
    <row r="26" spans="2:4" ht="12.75">
      <c r="B26" s="2" t="s">
        <v>51</v>
      </c>
      <c r="C26" s="2" t="s">
        <v>1</v>
      </c>
      <c r="D26" s="6">
        <v>7950</v>
      </c>
    </row>
    <row r="27" spans="2:4" ht="12.75">
      <c r="B27" s="2" t="s">
        <v>52</v>
      </c>
      <c r="C27" s="2" t="s">
        <v>1</v>
      </c>
      <c r="D27" s="6">
        <v>2550</v>
      </c>
    </row>
    <row r="28" spans="2:4" ht="12.75">
      <c r="B28" s="2" t="s">
        <v>53</v>
      </c>
      <c r="C28" s="2" t="s">
        <v>1</v>
      </c>
      <c r="D28" s="6">
        <v>2520</v>
      </c>
    </row>
    <row r="29" spans="2:4" ht="12.75">
      <c r="B29" s="2" t="s">
        <v>54</v>
      </c>
      <c r="C29" s="2" t="s">
        <v>1</v>
      </c>
      <c r="D29" s="6">
        <v>7500</v>
      </c>
    </row>
    <row r="30" spans="2:4" ht="12.75">
      <c r="B30" s="2" t="s">
        <v>55</v>
      </c>
      <c r="C30" s="2" t="s">
        <v>1</v>
      </c>
      <c r="D30" s="6">
        <v>1160</v>
      </c>
    </row>
    <row r="31" spans="2:4" ht="12.75">
      <c r="B31" s="2" t="s">
        <v>56</v>
      </c>
      <c r="C31" s="2" t="s">
        <v>1</v>
      </c>
      <c r="D31" s="6">
        <v>6400</v>
      </c>
    </row>
    <row r="32" spans="2:7" ht="12.75">
      <c r="B32" s="2" t="s">
        <v>57</v>
      </c>
      <c r="C32" s="2" t="s">
        <v>1</v>
      </c>
      <c r="D32" s="8">
        <v>420</v>
      </c>
      <c r="F32" s="8"/>
      <c r="G32" s="4"/>
    </row>
    <row r="33" spans="2:7" ht="12.75">
      <c r="B33" s="2" t="s">
        <v>58</v>
      </c>
      <c r="C33" s="2" t="s">
        <v>1</v>
      </c>
      <c r="D33" s="7">
        <v>360</v>
      </c>
      <c r="F33" s="8">
        <f>SUM(D12:D33)</f>
        <v>90720</v>
      </c>
      <c r="G33" s="4"/>
    </row>
    <row r="34" spans="4:7" ht="12.75">
      <c r="D34" s="8"/>
      <c r="F34" s="8"/>
      <c r="G34" s="4"/>
    </row>
    <row r="35" spans="2:7" ht="12.75">
      <c r="B35" s="2" t="s">
        <v>2</v>
      </c>
      <c r="C35" s="2" t="s">
        <v>1</v>
      </c>
      <c r="D35" s="8">
        <f>19450</f>
        <v>19450</v>
      </c>
      <c r="F35" s="8"/>
      <c r="G35" s="4"/>
    </row>
    <row r="36" spans="2:7" ht="12.75">
      <c r="B36" s="2" t="s">
        <v>30</v>
      </c>
      <c r="C36" s="2" t="s">
        <v>1</v>
      </c>
      <c r="D36" s="7">
        <v>1450</v>
      </c>
      <c r="F36" s="8">
        <f>SUM(D35:D36)</f>
        <v>20900</v>
      </c>
      <c r="G36" s="4"/>
    </row>
    <row r="37" spans="4:7" ht="12.75">
      <c r="D37" s="8"/>
      <c r="F37" s="8"/>
      <c r="G37" s="4"/>
    </row>
    <row r="38" spans="2:7" ht="12.75">
      <c r="B38" s="2" t="s">
        <v>12</v>
      </c>
      <c r="C38" s="2" t="s">
        <v>1</v>
      </c>
      <c r="D38" s="7">
        <f>85.64+76.44+112.5+173.7</f>
        <v>448.28</v>
      </c>
      <c r="F38" s="7">
        <v>448.28</v>
      </c>
      <c r="G38" s="4"/>
    </row>
    <row r="39" spans="5:7" ht="12.75">
      <c r="E39" s="16" t="s">
        <v>1</v>
      </c>
      <c r="F39" s="8">
        <f>SUM(F8:F38)</f>
        <v>145612.13999999998</v>
      </c>
      <c r="G39" s="4"/>
    </row>
    <row r="40" ht="12.75">
      <c r="B40" s="1" t="s">
        <v>3</v>
      </c>
    </row>
    <row r="42" spans="2:7" ht="12.75">
      <c r="B42" s="2" t="s">
        <v>18</v>
      </c>
      <c r="C42" s="2" t="s">
        <v>1</v>
      </c>
      <c r="D42" s="6">
        <f>225+247.47+180+85+181+135+42.5+135+85+130+120+15+70+240+70+150+70+140+90+120+181+40+11.33+160</f>
        <v>2923.3</v>
      </c>
      <c r="G42" s="6"/>
    </row>
    <row r="43" spans="2:8" ht="12.75">
      <c r="B43" s="2" t="s">
        <v>4</v>
      </c>
      <c r="C43" s="2" t="s">
        <v>1</v>
      </c>
      <c r="D43" s="6">
        <f>1043+659+860+575+814+487+908+487+791+487+816+487+1453+878+1092+487+753+386+904+589+930+494+877+494+664+302+9962.79</f>
        <v>28679.79</v>
      </c>
      <c r="G43" s="6"/>
      <c r="H43" s="6"/>
    </row>
    <row r="44" spans="2:8" ht="12.75">
      <c r="B44" s="2" t="s">
        <v>5</v>
      </c>
      <c r="C44" s="2" t="s">
        <v>1</v>
      </c>
      <c r="D44" s="6">
        <f>42958.08+4581+1248</f>
        <v>48787.08</v>
      </c>
      <c r="G44" s="6"/>
      <c r="H44" s="6"/>
    </row>
    <row r="45" spans="2:8" ht="12.75">
      <c r="B45" s="2" t="s">
        <v>27</v>
      </c>
      <c r="C45" s="2" t="s">
        <v>1</v>
      </c>
      <c r="D45" s="6">
        <v>1376.41</v>
      </c>
      <c r="G45" s="6"/>
      <c r="H45" s="12"/>
    </row>
    <row r="46" spans="2:8" ht="12.75">
      <c r="B46" s="2" t="s">
        <v>17</v>
      </c>
      <c r="C46" s="2" t="s">
        <v>1</v>
      </c>
      <c r="D46" s="6">
        <v>5556</v>
      </c>
      <c r="G46" s="6"/>
      <c r="H46" s="12"/>
    </row>
    <row r="47" spans="2:8" ht="12.75">
      <c r="B47" s="2" t="s">
        <v>6</v>
      </c>
      <c r="C47" s="2" t="s">
        <v>1</v>
      </c>
      <c r="D47" s="6">
        <v>880.26</v>
      </c>
      <c r="G47" s="6"/>
      <c r="H47" s="12"/>
    </row>
    <row r="48" spans="2:8" ht="12.75">
      <c r="B48" s="2" t="s">
        <v>7</v>
      </c>
      <c r="C48" s="2" t="s">
        <v>1</v>
      </c>
      <c r="D48" s="6">
        <v>386.01</v>
      </c>
      <c r="G48" s="6"/>
      <c r="H48" s="14"/>
    </row>
    <row r="49" spans="2:8" ht="12.75">
      <c r="B49" s="2" t="s">
        <v>23</v>
      </c>
      <c r="C49" s="2" t="s">
        <v>1</v>
      </c>
      <c r="D49" s="6">
        <f>367.44+42+67.63-2</f>
        <v>475.07</v>
      </c>
      <c r="G49" s="6"/>
      <c r="H49" s="15"/>
    </row>
    <row r="50" spans="2:8" ht="12.75">
      <c r="B50" s="2" t="s">
        <v>32</v>
      </c>
      <c r="C50" s="2" t="s">
        <v>1</v>
      </c>
      <c r="D50" s="6">
        <v>25</v>
      </c>
      <c r="G50" s="6"/>
      <c r="H50" s="15"/>
    </row>
    <row r="51" spans="2:7" ht="12.75">
      <c r="B51" s="2" t="s">
        <v>11</v>
      </c>
      <c r="C51" s="2" t="s">
        <v>1</v>
      </c>
      <c r="D51" s="8">
        <f>1.7+2.5+1.7+2.5+2.5+2.5+2.5+1.7+18.45+2.5+2.5+1.7+2.5+1.7+2.5+2.5+2.5+1.7+2.5+2.5+18.45+1.7+2.5+1.7+1.7+18.45+1.7+2.5+2.5+2.5+2.5+1.7+2.5+2.5+2.5+2.5+1.7+2.5+2.5+2.5+2.5+2.5+2.5+18.45+627.9+300.3+243.1+401.4</f>
        <v>1736.8999999999996</v>
      </c>
      <c r="F51" s="8"/>
      <c r="G51" s="8"/>
    </row>
    <row r="52" spans="2:7" ht="12.75">
      <c r="B52" s="2" t="s">
        <v>24</v>
      </c>
      <c r="C52" s="2" t="s">
        <v>1</v>
      </c>
      <c r="D52" s="7">
        <f>23.12+20.64+30.38+46.9</f>
        <v>121.03999999999999</v>
      </c>
      <c r="E52" s="16" t="s">
        <v>1</v>
      </c>
      <c r="F52" s="7">
        <f>SUM(D42:D52)</f>
        <v>90946.85999999999</v>
      </c>
      <c r="G52" s="8"/>
    </row>
    <row r="53" spans="6:7" ht="12.75">
      <c r="F53" s="8"/>
      <c r="G53" s="4"/>
    </row>
    <row r="54" spans="5:7" ht="12.75">
      <c r="E54" s="16" t="s">
        <v>1</v>
      </c>
      <c r="F54" s="8">
        <f>SUM(F39-F52)</f>
        <v>54665.28</v>
      </c>
      <c r="G54" s="4"/>
    </row>
    <row r="56" spans="2:4" ht="12.75">
      <c r="B56" s="2" t="s">
        <v>33</v>
      </c>
      <c r="C56" s="2" t="s">
        <v>1</v>
      </c>
      <c r="D56" s="8">
        <v>42.84</v>
      </c>
    </row>
    <row r="57" spans="2:4" ht="12.75">
      <c r="B57" s="2" t="s">
        <v>34</v>
      </c>
      <c r="C57" s="2" t="s">
        <v>1</v>
      </c>
      <c r="D57" s="8">
        <v>4800</v>
      </c>
    </row>
    <row r="58" spans="2:4" ht="12.75">
      <c r="B58" s="2" t="s">
        <v>35</v>
      </c>
      <c r="C58" s="2" t="s">
        <v>1</v>
      </c>
      <c r="D58" s="8">
        <v>1080</v>
      </c>
    </row>
    <row r="59" spans="2:4" ht="12.75">
      <c r="B59" s="2" t="s">
        <v>31</v>
      </c>
      <c r="C59" s="2" t="s">
        <v>1</v>
      </c>
      <c r="D59" s="8">
        <v>498</v>
      </c>
    </row>
    <row r="60" spans="2:4" ht="12.75">
      <c r="B60" s="2" t="s">
        <v>26</v>
      </c>
      <c r="C60" s="2" t="s">
        <v>1</v>
      </c>
      <c r="D60" s="7">
        <v>1728.37</v>
      </c>
    </row>
    <row r="61" spans="4:7" ht="12.75">
      <c r="D61" s="8"/>
      <c r="F61" s="8"/>
      <c r="G61" s="4"/>
    </row>
    <row r="62" spans="5:6" ht="12.75">
      <c r="E62" s="16" t="s">
        <v>1</v>
      </c>
      <c r="F62" s="7">
        <f>SUM(D56:D60)</f>
        <v>8149.21</v>
      </c>
    </row>
    <row r="63" spans="5:7" ht="13.5" thickBot="1">
      <c r="E63" s="16" t="s">
        <v>1</v>
      </c>
      <c r="F63" s="18">
        <f>F54-F62</f>
        <v>46516.07</v>
      </c>
      <c r="G63" s="4"/>
    </row>
    <row r="64" ht="13.5" thickTop="1"/>
    <row r="69" ht="12.75">
      <c r="B69" s="5" t="s">
        <v>25</v>
      </c>
    </row>
    <row r="71" spans="2:8" ht="12.75">
      <c r="B71" s="2" t="s">
        <v>8</v>
      </c>
      <c r="E71" s="16" t="s">
        <v>1</v>
      </c>
      <c r="F71" s="6">
        <v>361.23</v>
      </c>
      <c r="H71" s="12"/>
    </row>
    <row r="72" spans="2:8" ht="12.75">
      <c r="B72" s="2" t="s">
        <v>9</v>
      </c>
      <c r="E72" s="16" t="s">
        <v>1</v>
      </c>
      <c r="F72" s="8">
        <f>44350.14</f>
        <v>44350.14</v>
      </c>
      <c r="G72" s="4"/>
      <c r="H72" s="12"/>
    </row>
    <row r="73" spans="2:10" ht="12.75">
      <c r="B73" s="2" t="s">
        <v>22</v>
      </c>
      <c r="E73" s="16" t="s">
        <v>1</v>
      </c>
      <c r="F73" s="8">
        <v>10000</v>
      </c>
      <c r="G73" s="4"/>
      <c r="H73" s="12"/>
      <c r="J73" t="s">
        <v>28</v>
      </c>
    </row>
    <row r="74" spans="2:8" ht="12.75">
      <c r="B74" s="2" t="s">
        <v>29</v>
      </c>
      <c r="E74" s="16" t="s">
        <v>1</v>
      </c>
      <c r="F74" s="8">
        <v>15000</v>
      </c>
      <c r="G74" s="4"/>
      <c r="H74" s="12"/>
    </row>
    <row r="75" spans="5:7" ht="13.5" thickBot="1">
      <c r="E75" s="16" t="s">
        <v>1</v>
      </c>
      <c r="F75" s="19">
        <f>SUM(F71:F74)</f>
        <v>69711.37</v>
      </c>
      <c r="G75" s="4"/>
    </row>
    <row r="76" spans="2:6" ht="13.5" thickTop="1">
      <c r="B76" s="2" t="s">
        <v>10</v>
      </c>
      <c r="E76" s="16" t="s">
        <v>1</v>
      </c>
      <c r="F76" s="6">
        <f>F63</f>
        <v>46516.07</v>
      </c>
    </row>
    <row r="77" spans="2:8" ht="12.75">
      <c r="B77" s="2" t="s">
        <v>21</v>
      </c>
      <c r="E77" s="16" t="s">
        <v>1</v>
      </c>
      <c r="F77" s="7">
        <v>23195.3</v>
      </c>
      <c r="G77" s="4"/>
      <c r="H77" s="12"/>
    </row>
    <row r="78" spans="5:8" ht="13.5" thickBot="1">
      <c r="E78" s="16" t="s">
        <v>1</v>
      </c>
      <c r="F78" s="18">
        <f>SUM(F76:F77)</f>
        <v>69711.37</v>
      </c>
      <c r="G78" s="4"/>
      <c r="H78" s="12"/>
    </row>
    <row r="79" spans="6:8" ht="13.5" thickTop="1">
      <c r="F79" s="8"/>
      <c r="G79" s="4"/>
      <c r="H79" s="12"/>
    </row>
    <row r="81" spans="2:6" ht="12.75">
      <c r="B81" s="11" t="s">
        <v>14</v>
      </c>
      <c r="F81" s="17"/>
    </row>
    <row r="82" spans="2:6" ht="12.75">
      <c r="B82" s="10"/>
      <c r="F82" s="17"/>
    </row>
    <row r="83" ht="12.75">
      <c r="B83" s="9" t="s">
        <v>13</v>
      </c>
    </row>
  </sheetData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Tremolada &amp; Parravicini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mari</cp:lastModifiedBy>
  <cp:lastPrinted>2007-03-20T18:06:31Z</cp:lastPrinted>
  <dcterms:created xsi:type="dcterms:W3CDTF">2006-03-13T14:00:17Z</dcterms:created>
  <dcterms:modified xsi:type="dcterms:W3CDTF">2007-03-20T18:06:47Z</dcterms:modified>
  <cp:category/>
  <cp:version/>
  <cp:contentType/>
  <cp:contentStatus/>
</cp:coreProperties>
</file>